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irsolheim/Desktop/"/>
    </mc:Choice>
  </mc:AlternateContent>
  <xr:revisionPtr revIDLastSave="0" documentId="8_{C3903A36-5FDA-924C-AD54-95FDD63B5A6D}" xr6:coauthVersionLast="45" xr6:coauthVersionMax="45" xr10:uidLastSave="{00000000-0000-0000-0000-000000000000}"/>
  <bookViews>
    <workbookView xWindow="260" yWindow="460" windowWidth="28040" windowHeight="16500" xr2:uid="{B5797283-7408-A448-838D-92C85B01A51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D18" i="1" l="1"/>
  <c r="D10" i="1"/>
  <c r="D9" i="1"/>
  <c r="D8" i="1"/>
  <c r="D7" i="1"/>
  <c r="D6" i="1"/>
  <c r="D5" i="1"/>
  <c r="D4" i="1"/>
  <c r="B12" i="1"/>
  <c r="D12" i="1" l="1"/>
  <c r="D14" i="1"/>
  <c r="B16" i="1"/>
  <c r="B20" i="1" s="1"/>
  <c r="D16" i="1" l="1"/>
  <c r="D20" i="1" s="1"/>
</calcChain>
</file>

<file path=xl/sharedStrings.xml><?xml version="1.0" encoding="utf-8"?>
<sst xmlns="http://schemas.openxmlformats.org/spreadsheetml/2006/main" count="18" uniqueCount="17">
  <si>
    <t>W/B C-172 LN-MTU</t>
  </si>
  <si>
    <t>Emty weight</t>
  </si>
  <si>
    <t>KG</t>
  </si>
  <si>
    <t>Pilot</t>
  </si>
  <si>
    <t>Front PAX</t>
  </si>
  <si>
    <t>Rear PAX</t>
  </si>
  <si>
    <t>Bagage Area 2, Max 22 kg</t>
  </si>
  <si>
    <t>Bagage Area 1, Max 55 kg</t>
  </si>
  <si>
    <t>RAMP WEIGHT and MOMENT</t>
  </si>
  <si>
    <t>Fuel for Start, Taxi and Takeoff</t>
  </si>
  <si>
    <t>TAKE OFF WEIGHT and Moment</t>
  </si>
  <si>
    <t>Moment kgxmm/1000</t>
  </si>
  <si>
    <t>Zero Fuel Weight and Moment</t>
  </si>
  <si>
    <t>Station (mm)</t>
  </si>
  <si>
    <t>Usable fuel, Max 40 GAL, KG</t>
  </si>
  <si>
    <t>Fuel i LITER:</t>
  </si>
  <si>
    <t>Legg kun inn vekt av pilot/pax, bagasje og LITER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</si>
</sst>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rødtekst)"/>
    </font>
    <font>
      <b/>
      <sz val="16"/>
      <color theme="1"/>
      <name val="Calibri (Brødtekst)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0" fillId="0" borderId="1" xfId="0" applyBorder="1" applyProtection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6" fillId="4" borderId="1" xfId="0" applyFont="1" applyFill="1" applyBorder="1" applyProtection="1"/>
    <xf numFmtId="0" fontId="1" fillId="5" borderId="1" xfId="0" applyFon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14</xdr:col>
      <xdr:colOff>512228</xdr:colOff>
      <xdr:row>49</xdr:row>
      <xdr:rowOff>76200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A81A394-2E4A-DA41-AF84-B8B0E1702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673100"/>
          <a:ext cx="7116228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09E6-6490-2C46-BFE5-1FA2512DF5AC}">
  <dimension ref="A1:F25"/>
  <sheetViews>
    <sheetView tabSelected="1" workbookViewId="0">
      <selection activeCell="C27" sqref="C27"/>
    </sheetView>
  </sheetViews>
  <sheetFormatPr baseColWidth="10" defaultRowHeight="16"/>
  <cols>
    <col min="1" max="1" width="38.1640625" customWidth="1"/>
    <col min="2" max="2" width="12.5" customWidth="1"/>
    <col min="3" max="3" width="13.1640625" customWidth="1"/>
    <col min="4" max="4" width="21.5" customWidth="1"/>
  </cols>
  <sheetData>
    <row r="1" spans="1:6" ht="21">
      <c r="A1" s="1" t="s">
        <v>0</v>
      </c>
    </row>
    <row r="3" spans="1:6">
      <c r="A3" s="3"/>
      <c r="B3" s="4" t="s">
        <v>2</v>
      </c>
      <c r="C3" s="4" t="s">
        <v>13</v>
      </c>
      <c r="D3" s="4" t="s">
        <v>11</v>
      </c>
    </row>
    <row r="4" spans="1:6" ht="19">
      <c r="A4" s="5" t="s">
        <v>1</v>
      </c>
      <c r="B4" s="10">
        <v>689</v>
      </c>
      <c r="C4" s="14">
        <v>990.6</v>
      </c>
      <c r="D4" s="12">
        <f t="shared" ref="D4:D10" si="0">B4*C4/1000</f>
        <v>682.52340000000004</v>
      </c>
    </row>
    <row r="5" spans="1:6" ht="19">
      <c r="A5" s="7" t="s">
        <v>3</v>
      </c>
      <c r="B5" s="10">
        <v>92</v>
      </c>
      <c r="C5" s="14">
        <v>939.8</v>
      </c>
      <c r="D5" s="12">
        <f t="shared" si="0"/>
        <v>86.46159999999999</v>
      </c>
    </row>
    <row r="6" spans="1:6" ht="19">
      <c r="A6" s="5" t="s">
        <v>4</v>
      </c>
      <c r="B6" s="10">
        <v>80</v>
      </c>
      <c r="C6" s="14">
        <v>939.8</v>
      </c>
      <c r="D6" s="12">
        <f t="shared" si="0"/>
        <v>75.183999999999997</v>
      </c>
    </row>
    <row r="7" spans="1:6" ht="19">
      <c r="A7" s="5" t="s">
        <v>5</v>
      </c>
      <c r="B7" s="10">
        <v>105</v>
      </c>
      <c r="C7" s="14">
        <v>1854.2</v>
      </c>
      <c r="D7" s="12">
        <f t="shared" si="0"/>
        <v>194.691</v>
      </c>
    </row>
    <row r="8" spans="1:6" ht="19">
      <c r="A8" s="5" t="s">
        <v>5</v>
      </c>
      <c r="B8" s="10">
        <v>0</v>
      </c>
      <c r="C8" s="14">
        <v>1854.2</v>
      </c>
      <c r="D8" s="12">
        <f t="shared" si="0"/>
        <v>0</v>
      </c>
    </row>
    <row r="9" spans="1:6" ht="19">
      <c r="A9" s="5" t="s">
        <v>7</v>
      </c>
      <c r="B9" s="10">
        <v>0</v>
      </c>
      <c r="C9" s="14">
        <v>2413</v>
      </c>
      <c r="D9" s="12">
        <f t="shared" si="0"/>
        <v>0</v>
      </c>
    </row>
    <row r="10" spans="1:6" ht="19">
      <c r="A10" s="5" t="s">
        <v>6</v>
      </c>
      <c r="B10" s="10">
        <v>0</v>
      </c>
      <c r="C10" s="14">
        <v>3124</v>
      </c>
      <c r="D10" s="12">
        <f t="shared" si="0"/>
        <v>0</v>
      </c>
    </row>
    <row r="11" spans="1:6">
      <c r="A11" s="3"/>
      <c r="B11" s="10"/>
      <c r="C11" s="14"/>
      <c r="D11" s="12"/>
    </row>
    <row r="12" spans="1:6" ht="21">
      <c r="A12" s="8" t="s">
        <v>12</v>
      </c>
      <c r="B12" s="11">
        <f>SUM(B4:B11)</f>
        <v>966</v>
      </c>
      <c r="C12" s="14"/>
      <c r="D12" s="13">
        <f>SUM(D4:D11)</f>
        <v>1038.8599999999999</v>
      </c>
    </row>
    <row r="13" spans="1:6" ht="19">
      <c r="A13" s="5"/>
      <c r="B13" s="3"/>
      <c r="C13" s="6"/>
      <c r="D13" s="12"/>
    </row>
    <row r="14" spans="1:6" ht="19">
      <c r="A14" s="5" t="s">
        <v>14</v>
      </c>
      <c r="B14" s="16">
        <f>B23*0.72</f>
        <v>64.8</v>
      </c>
      <c r="C14" s="6">
        <v>1168.4000000000001</v>
      </c>
      <c r="D14" s="12">
        <f>B14*C14/1000</f>
        <v>75.712320000000005</v>
      </c>
      <c r="F14" s="2"/>
    </row>
    <row r="15" spans="1:6">
      <c r="A15" s="3"/>
      <c r="B15" s="3"/>
      <c r="C15" s="6"/>
      <c r="D15" s="12"/>
    </row>
    <row r="16" spans="1:6" ht="21">
      <c r="A16" s="9" t="s">
        <v>8</v>
      </c>
      <c r="B16" s="15">
        <f>B12+B14</f>
        <v>1030.8</v>
      </c>
      <c r="C16" s="6"/>
      <c r="D16" s="13">
        <f>D12+D14</f>
        <v>1114.57232</v>
      </c>
    </row>
    <row r="17" spans="1:4">
      <c r="A17" s="3"/>
      <c r="B17" s="3"/>
      <c r="C17" s="6"/>
      <c r="D17" s="12"/>
    </row>
    <row r="18" spans="1:4" ht="19">
      <c r="A18" s="5" t="s">
        <v>9</v>
      </c>
      <c r="B18" s="3">
        <v>3.2</v>
      </c>
      <c r="C18" s="6">
        <v>1168.4000000000001</v>
      </c>
      <c r="D18" s="12">
        <f>B18*C18/1000</f>
        <v>3.7388800000000004</v>
      </c>
    </row>
    <row r="19" spans="1:4">
      <c r="A19" s="3"/>
      <c r="B19" s="3"/>
      <c r="C19" s="6"/>
      <c r="D19" s="12"/>
    </row>
    <row r="20" spans="1:4" ht="21">
      <c r="A20" s="8" t="s">
        <v>10</v>
      </c>
      <c r="B20" s="15">
        <f>B16-B18</f>
        <v>1027.5999999999999</v>
      </c>
      <c r="C20" s="6"/>
      <c r="D20" s="13">
        <f>D16-D18</f>
        <v>1110.8334399999999</v>
      </c>
    </row>
    <row r="23" spans="1:4" ht="21">
      <c r="A23" s="1" t="s">
        <v>15</v>
      </c>
      <c r="B23" s="11">
        <v>90</v>
      </c>
    </row>
    <row r="25" spans="1:4">
      <c r="A25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Solheim</dc:creator>
  <cp:lastModifiedBy>Geir Solheim</cp:lastModifiedBy>
  <dcterms:created xsi:type="dcterms:W3CDTF">2019-12-08T15:16:10Z</dcterms:created>
  <dcterms:modified xsi:type="dcterms:W3CDTF">2020-04-18T12:27:07Z</dcterms:modified>
</cp:coreProperties>
</file>